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officedocument.drawing+xml" PartName="/xl/drawings/worksheetdrawing3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Hoja1" sheetId="1" r:id="rId4"/>
    <sheet state="visible" name="Hoja2" sheetId="2" r:id="rId5"/>
    <sheet state="visible" name="Hoja3" sheetId="3" r:id="rId6"/>
  </sheets>
  <definedNames/>
  <calcPr/>
</workbook>
</file>

<file path=xl/sharedStrings.xml><?xml version="1.0" encoding="utf-8"?>
<sst xmlns="http://schemas.openxmlformats.org/spreadsheetml/2006/main" count="21" uniqueCount="21">
  <si>
    <t xml:space="preserve">                                                                                                                           Promedio por cada 2 horas </t>
  </si>
  <si>
    <t xml:space="preserve">Parámetro </t>
  </si>
  <si>
    <t>Unidad</t>
  </si>
  <si>
    <t xml:space="preserve">Promedio mensual </t>
  </si>
  <si>
    <t>CO</t>
  </si>
  <si>
    <t xml:space="preserve">ppm 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</si>
  <si>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</si>
  <si>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</si>
  <si>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</si>
  <si>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</si>
  <si>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</si>
  <si>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</si>
  <si>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</si>
  <si>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</si>
  <si>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</si>
  <si>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</si>
  <si>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</si>
  <si>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</si>
  <si>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Promedio final horas </t>
  </si>
  <si>
    <t xml:space="preserve">TOP 3 MAYORES HORARIOS CONTAMINANTES </t>
  </si>
  <si>
    <t xml:space="preserve">TOP 3 MENORES HORARIOS CONTAMINANTES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</si>
</sst>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rgb="FF000000"/>
      <name val="Calibri"/>
    </font>
    <font>
      <b/>
      <sz val="11.0"/>
      <color rgb="FF000000"/>
      <name val="Calibri"/>
    </font>
    <font>
      <b/>
      <sz val="11.0"/>
      <color rgb="FFF3F3F3"/>
      <name val="Calibri"/>
    </font>
    <font>
      <b/>
      <sz val="11.0"/>
      <color rgb="FF9C0006"/>
      <name val="Calibri"/>
    </font>
    <font>
      <b/>
      <sz val="11.0"/>
      <color rgb="FF006100"/>
      <name val="Calibri"/>
    </font>
    <font>
      <sz val="11.0"/>
      <color rgb="FFF3F3F3"/>
      <name val="Calibri"/>
    </font>
    <font>
      <sz val="11.0"/>
      <color rgb="FF9C0006"/>
      <name val="Calibri"/>
    </font>
    <font>
      <b/>
      <sz val="11.0"/>
      <color rgb="FF3F3F3F"/>
      <name val="Calibri"/>
    </font>
    <font>
      <sz val="11.0"/>
      <name val="Courier New"/>
    </font>
    <font>
      <b/>
      <sz val="11.0"/>
      <color rgb="FF3F3F76"/>
      <name val="Calibri"/>
    </font>
    <font>
      <b/>
      <sz val="11.0"/>
      <color rgb="FF9C6500"/>
      <name val="Calibri"/>
    </font>
    <font>
      <b/>
      <sz val="11.0"/>
      <color rgb="FFFFFFFF"/>
      <name val="Calibri"/>
    </font>
    <font>
      <sz val="11.0"/>
      <color rgb="FFFFFFFF"/>
      <name val="Calibri"/>
    </font>
  </fonts>
  <fills count="13">
    <fill>
      <patternFill patternType="none"/>
    </fill>
    <fill>
      <patternFill patternType="lightGray"/>
    </fill>
    <fill>
      <patternFill patternType="solid">
        <fgColor rgb="FFDBE5F1"/>
        <bgColor rgb="FFDBE5F1"/>
      </patternFill>
    </fill>
    <fill>
      <patternFill patternType="solid">
        <fgColor rgb="FF3F3F3F"/>
        <bgColor rgb="FF3F3F3F"/>
      </patternFill>
    </fill>
    <fill>
      <patternFill patternType="solid">
        <fgColor rgb="FFFFFFCC"/>
        <bgColor rgb="FFFFFFCC"/>
      </patternFill>
    </fill>
    <fill>
      <patternFill patternType="solid">
        <fgColor rgb="FFB8CCE4"/>
        <bgColor rgb="FFB8CCE4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B7B7B7"/>
        <bgColor rgb="FFB7B7B7"/>
      </patternFill>
    </fill>
    <fill>
      <patternFill patternType="solid">
        <fgColor rgb="FFFFCC99"/>
        <bgColor rgb="FFFFCC99"/>
      </patternFill>
    </fill>
    <fill>
      <patternFill patternType="solid">
        <fgColor rgb="FF6D9EEB"/>
        <bgColor rgb="FF6D9EEB"/>
      </patternFill>
    </fill>
    <fill>
      <patternFill patternType="solid">
        <fgColor rgb="FF4F81BD"/>
        <bgColor rgb="FF4F81BD"/>
      </patternFill>
    </fill>
    <fill>
      <patternFill patternType="solid">
        <fgColor rgb="FF95B3D7"/>
        <bgColor rgb="FF95B3D7"/>
      </patternFill>
    </fill>
  </fills>
  <borders count="9">
    <border>
      <left/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thin">
        <color rgb="FF3F3F3F"/>
      </left>
      <right style="thin">
        <color rgb="FF3F3F3F"/>
      </right>
      <top style="thin">
        <color rgb="FF3F3F3F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/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/>
    </xf>
    <xf borderId="1" fillId="2" fontId="1" numFmtId="0" xfId="0" applyAlignment="1" applyBorder="1" applyFill="1" applyFont="1">
      <alignment vertical="center"/>
    </xf>
    <xf borderId="2" fillId="2" fontId="0" numFmtId="0" xfId="0" applyAlignment="1" applyBorder="1" applyFont="1">
      <alignment vertical="center"/>
    </xf>
    <xf borderId="2" fillId="2" fontId="1" numFmtId="0" xfId="0" applyAlignment="1" applyBorder="1" applyFont="1">
      <alignment vertical="center"/>
    </xf>
    <xf borderId="3" fillId="2" fontId="0" numFmtId="0" xfId="0" applyAlignment="1" applyBorder="1" applyFont="1">
      <alignment vertical="center"/>
    </xf>
    <xf borderId="4" fillId="3" fontId="2" numFmtId="0" xfId="0" applyAlignment="1" applyBorder="1" applyFill="1" applyFont="1">
      <alignment horizontal="center" vertical="center"/>
    </xf>
    <xf borderId="4" fillId="4" fontId="3" numFmtId="0" xfId="0" applyAlignment="1" applyBorder="1" applyFill="1" applyFont="1">
      <alignment horizontal="center" vertical="center"/>
    </xf>
    <xf borderId="4" fillId="5" fontId="1" numFmtId="0" xfId="0" applyBorder="1" applyFill="1" applyFont="1"/>
    <xf borderId="4" fillId="6" fontId="4" numFmtId="20" xfId="0" applyAlignment="1" applyBorder="1" applyFill="1" applyFont="1" applyNumberFormat="1">
      <alignment horizontal="center" vertical="center"/>
    </xf>
    <xf borderId="4" fillId="3" fontId="5" numFmtId="0" xfId="0" applyAlignment="1" applyBorder="1" applyFont="1">
      <alignment horizontal="center" vertical="center"/>
    </xf>
    <xf borderId="4" fillId="4" fontId="6" numFmtId="0" xfId="0" applyAlignment="1" applyBorder="1" applyFont="1">
      <alignment horizontal="center" vertical="center"/>
    </xf>
    <xf borderId="4" fillId="5" fontId="0" numFmtId="0" xfId="0" applyBorder="1" applyFont="1"/>
    <xf borderId="5" fillId="7" fontId="7" numFmtId="0" xfId="0" applyBorder="1" applyFill="1" applyFont="1"/>
    <xf borderId="6" fillId="8" fontId="8" numFmtId="0" xfId="0" applyBorder="1" applyFill="1" applyFont="1"/>
    <xf borderId="7" fillId="7" fontId="7" numFmtId="0" xfId="0" applyBorder="1" applyFont="1"/>
    <xf borderId="8" fillId="8" fontId="8" numFmtId="0" xfId="0" applyBorder="1" applyFont="1"/>
    <xf borderId="4" fillId="9" fontId="9" numFmtId="0" xfId="0" applyBorder="1" applyFill="1" applyFont="1"/>
    <xf borderId="4" fillId="10" fontId="10" numFmtId="0" xfId="0" applyBorder="1" applyFill="1" applyFont="1"/>
    <xf borderId="4" fillId="11" fontId="11" numFmtId="0" xfId="0" applyBorder="1" applyFill="1" applyFont="1"/>
    <xf borderId="4" fillId="11" fontId="12" numFmtId="0" xfId="0" applyBorder="1" applyFont="1"/>
    <xf borderId="4" fillId="12" fontId="11" numFmtId="0" xfId="0" applyBorder="1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areaChart>
        <c:ser>
          <c:idx val="0"/>
          <c:order val="0"/>
          <c:spPr>
            <a:solidFill>
              <a:srgbClr val="6AA84F">
                <a:alpha val="30000"/>
              </a:srgbClr>
            </a:solidFill>
            <a:ln cmpd="sng" w="25400">
              <a:solidFill>
                <a:srgbClr val="6AA84F"/>
              </a:solidFill>
            </a:ln>
          </c:spPr>
          <c:cat>
            <c:strRef>
              <c:f>Hoja1!$F$3:$F$14</c:f>
            </c:strRef>
          </c:cat>
          <c:val>
            <c:numRef>
              <c:f>Hoja1!$G$3:$G$14</c:f>
            </c:numRef>
          </c:val>
        </c:ser>
        <c:axId val="1309855097"/>
        <c:axId val="1604845828"/>
      </c:areaChart>
      <c:catAx>
        <c:axId val="1309855097"/>
        <c:scaling>
          <c:orientation val="minMax"/>
        </c:scaling>
        <c:delete val="0"/>
        <c:axPos val="b"/>
        <c:txPr>
          <a:bodyPr/>
          <a:lstStyle/>
          <a:p>
            <a:pPr lvl="0">
              <a:defRPr b="1" i="0"/>
            </a:pPr>
          </a:p>
        </c:txPr>
        <c:crossAx val="1604845828"/>
      </c:catAx>
      <c:valAx>
        <c:axId val="160484582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1" i="0" sz="1200"/>
            </a:pPr>
          </a:p>
        </c:txPr>
        <c:crossAx val="1309855097"/>
      </c:valAx>
      <c:spPr>
        <a:solidFill>
          <a:srgbClr val="FFFFFF"/>
        </a:solidFill>
      </c:spPr>
    </c:plotArea>
    <c:legend>
      <c:legendPos val="r"/>
      <c:overlay val="0"/>
      <c:txPr>
        <a:bodyPr/>
        <a:lstStyle/>
        <a:p>
          <a:pPr lvl="0">
            <a:defRPr sz="1400"/>
          </a:pPr>
        </a:p>
      </c:txPr>
    </c:legend>
  </c:chart>
</c:chartSpace>
</file>

<file path=xl/drawings/_rels/worksheet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>
  <xdr:twoCellAnchor>
    <xdr:from>
      <xdr:col>2</xdr:col>
      <xdr:colOff>228600</xdr:colOff>
      <xdr:row>20</xdr:row>
      <xdr:rowOff>76200</xdr:rowOff>
    </xdr:from>
    <xdr:to>
      <xdr:col>10</xdr:col>
      <xdr:colOff>438150</xdr:colOff>
      <xdr:row>41</xdr:row>
      <xdr:rowOff>123825</xdr:rowOff>
    </xdr:to>
    <xdr:graphicFrame>
      <xdr:nvGraphicFramePr>
        <xdr:cNvPr id="1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twoCellAnchor>
</xdr:wsDr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2" width="8.25"/>
    <col customWidth="1" min="3" max="3" width="11.88"/>
    <col customWidth="1" min="4" max="4" width="13.0"/>
    <col customWidth="1" min="5" max="5" width="2.25"/>
    <col customWidth="1" min="6" max="19" width="8.25"/>
  </cols>
  <sheetData>
    <row r="1">
      <c r="G1" s="1" t="s">
        <v>0</v>
      </c>
      <c r="H1" s="2"/>
      <c r="I1" s="2"/>
      <c r="J1" s="2"/>
      <c r="K1" s="3"/>
      <c r="L1" s="3"/>
      <c r="M1" s="3"/>
      <c r="N1" s="2"/>
      <c r="O1" s="2"/>
      <c r="P1" s="2"/>
      <c r="Q1" s="2"/>
      <c r="R1" s="2"/>
      <c r="S1" s="4"/>
    </row>
    <row r="2">
      <c r="C2" s="5" t="s">
        <v>1</v>
      </c>
      <c r="D2" s="6" t="s">
        <v>2</v>
      </c>
      <c r="F2" s="7" t="s">
        <v>3</v>
      </c>
      <c r="G2" s="7"/>
      <c r="H2" s="8">
        <v>0.0</v>
      </c>
      <c r="I2" s="8">
        <v>0.08333333333333333</v>
      </c>
      <c r="J2" s="8">
        <v>0.16666666666666666</v>
      </c>
      <c r="K2" s="8">
        <v>0.25</v>
      </c>
      <c r="L2" s="8">
        <v>0.3333333333333333</v>
      </c>
      <c r="M2" s="8">
        <v>0.4166666666666667</v>
      </c>
      <c r="N2" s="8">
        <v>0.5</v>
      </c>
      <c r="O2" s="8">
        <v>0.5833333333333334</v>
      </c>
      <c r="P2" s="8">
        <v>0.6666666666666666</v>
      </c>
      <c r="Q2" s="8">
        <v>0.75</v>
      </c>
      <c r="R2" s="8">
        <v>0.8333333333333334</v>
      </c>
      <c r="S2" s="8">
        <v>0.9166666666666666</v>
      </c>
    </row>
    <row r="3">
      <c r="C3" s="9" t="s">
        <v>4</v>
      </c>
      <c r="D3" s="10" t="s">
        <v>5</v>
      </c>
      <c r="F3" s="11" t="s">
        <v>6</v>
      </c>
      <c r="G3" s="12" t="str">
        <f>ROUND(1.97922043010753,2)</f>
        <v>1.98</v>
      </c>
      <c r="H3" s="13">
        <v>2.238709677419355</v>
      </c>
      <c r="I3" s="13">
        <v>1.967741935483871</v>
      </c>
      <c r="J3" s="13">
        <v>1.6709677419354836</v>
      </c>
      <c r="K3" s="13">
        <v>1.5874193548387097</v>
      </c>
      <c r="L3" s="13">
        <v>2.060645161290322</v>
      </c>
      <c r="M3" s="13">
        <v>1.3112903225806452</v>
      </c>
      <c r="N3" s="13">
        <v>1.778709677419355</v>
      </c>
      <c r="O3" s="13">
        <v>1.6448387096774195</v>
      </c>
      <c r="P3" s="13">
        <v>1.750967741935484</v>
      </c>
      <c r="Q3" s="13">
        <v>2.523225806451612</v>
      </c>
      <c r="R3" s="13">
        <v>2.523870967741936</v>
      </c>
      <c r="S3" s="13">
        <v>2.436774193548387</v>
      </c>
    </row>
    <row r="4">
      <c r="F4" s="11" t="s">
        <v>7</v>
      </c>
      <c r="G4" s="12" t="str">
        <f>ROUND(0.937529761904762,2)</f>
        <v>0.94</v>
      </c>
      <c r="H4" s="13">
        <v>1.1264285714285713</v>
      </c>
      <c r="I4" s="13">
        <v>1.152142857142857</v>
      </c>
      <c r="J4" s="13">
        <v>0.9824999999999998</v>
      </c>
      <c r="K4" s="13">
        <v>0.8574999999999998</v>
      </c>
      <c r="L4" s="13">
        <v>1.5882142857142856</v>
      </c>
      <c r="M4" s="13">
        <v>0.8939285714285715</v>
      </c>
      <c r="N4" s="13">
        <v>0.535</v>
      </c>
      <c r="O4" s="13">
        <v>0.5889285714285715</v>
      </c>
      <c r="P4" s="13">
        <v>0.5910714285714286</v>
      </c>
      <c r="Q4" s="13">
        <v>0.7825</v>
      </c>
      <c r="R4" s="13">
        <v>1.1289285714285715</v>
      </c>
      <c r="S4" s="13">
        <v>1.0867857142857142</v>
      </c>
    </row>
    <row r="5">
      <c r="F5" s="11" t="s">
        <v>8</v>
      </c>
      <c r="G5" s="12" t="str">
        <f>ROUND(0.973225806451612,2)</f>
        <v>0.97</v>
      </c>
      <c r="H5" s="13">
        <v>1.081935483870968</v>
      </c>
      <c r="I5" s="13">
        <v>0.9125806451612906</v>
      </c>
      <c r="J5" s="13">
        <v>0.8712903225806453</v>
      </c>
      <c r="K5" s="13">
        <v>1.1041935483870968</v>
      </c>
      <c r="L5" s="13">
        <v>1.4487096774193549</v>
      </c>
      <c r="M5" s="13">
        <v>0.9693548387096774</v>
      </c>
      <c r="N5" s="13">
        <v>0.9038709677419356</v>
      </c>
      <c r="O5" s="13">
        <v>0.7554838709677417</v>
      </c>
      <c r="P5" s="13">
        <v>0.7464516129032256</v>
      </c>
      <c r="Q5" s="13">
        <v>0.8190322580645162</v>
      </c>
      <c r="R5" s="13">
        <v>0.9229032258064516</v>
      </c>
      <c r="S5" s="13">
        <v>1.0451612903225804</v>
      </c>
    </row>
    <row r="6">
      <c r="F6" s="11" t="s">
        <v>9</v>
      </c>
      <c r="G6" s="12" t="str">
        <f>ROUND(1.02366666666667,2)</f>
        <v>1.02</v>
      </c>
      <c r="H6" s="13">
        <v>1.0033333333333332</v>
      </c>
      <c r="I6" s="13">
        <v>0.9813333333333333</v>
      </c>
      <c r="J6" s="13">
        <v>0.9700000000000001</v>
      </c>
      <c r="K6" s="13">
        <v>1.2966666666666666</v>
      </c>
      <c r="L6" s="13">
        <v>1.469</v>
      </c>
      <c r="M6" s="13">
        <v>1.0006666666666666</v>
      </c>
      <c r="N6" s="13">
        <v>0.9093333333333333</v>
      </c>
      <c r="O6" s="13">
        <v>0.8856666666666667</v>
      </c>
      <c r="P6" s="13">
        <v>0.8950000000000001</v>
      </c>
      <c r="Q6" s="13">
        <v>0.9236666666666667</v>
      </c>
      <c r="R6" s="13">
        <v>0.9726666666666667</v>
      </c>
      <c r="S6" s="13">
        <v>0.9909999999999999</v>
      </c>
    </row>
    <row r="7">
      <c r="F7" s="11" t="s">
        <v>10</v>
      </c>
      <c r="G7" s="12" t="str">
        <f>ROUND(0.875047619047619,2)</f>
        <v>0.88</v>
      </c>
      <c r="H7" s="13">
        <v>0.7938709677419356</v>
      </c>
      <c r="I7" s="13">
        <v>0.7700000000000001</v>
      </c>
      <c r="J7" s="13">
        <v>0.7780645161290322</v>
      </c>
      <c r="K7" s="13">
        <v>0.9632258064516128</v>
      </c>
      <c r="L7" s="13">
        <v>0.9990322580645161</v>
      </c>
      <c r="M7" s="13">
        <v>0.9061290322580645</v>
      </c>
      <c r="N7" s="13">
        <v>0.8638709677419356</v>
      </c>
      <c r="O7" s="13">
        <v>0.8519354838709678</v>
      </c>
      <c r="P7" s="13">
        <v>0.8823333333333334</v>
      </c>
      <c r="Q7" s="13">
        <v>0.9036666666666666</v>
      </c>
      <c r="R7" s="13">
        <v>0.9010000000000001</v>
      </c>
      <c r="S7" s="13">
        <v>0.8603333333333335</v>
      </c>
    </row>
    <row r="8">
      <c r="F8" s="11" t="s">
        <v>11</v>
      </c>
      <c r="G8" s="12" t="str">
        <f>ROUND(0.799671641791045,2)</f>
        <v>0.8</v>
      </c>
      <c r="H8" s="13">
        <v>0.5985185185185183</v>
      </c>
      <c r="I8" s="13">
        <v>0.5637037037037038</v>
      </c>
      <c r="J8" s="13">
        <v>0.5703703703703704</v>
      </c>
      <c r="K8" s="13">
        <v>0.6574074074074073</v>
      </c>
      <c r="L8" s="13">
        <v>1.3444827586206898</v>
      </c>
      <c r="M8" s="13">
        <v>1.5082758620689656</v>
      </c>
      <c r="N8" s="13">
        <v>0.8579310344827585</v>
      </c>
      <c r="O8" s="13">
        <v>1.0371428571428571</v>
      </c>
      <c r="P8" s="13">
        <v>0.6700000000000002</v>
      </c>
      <c r="Q8" s="13">
        <v>0.6803571428571428</v>
      </c>
      <c r="R8" s="13">
        <v>0.6842857142857143</v>
      </c>
      <c r="S8" s="13">
        <v>0.6546428571428572</v>
      </c>
    </row>
    <row r="9">
      <c r="F9" s="11" t="s">
        <v>12</v>
      </c>
      <c r="G9" s="12" t="str">
        <f>ROUND(1.11124661246612,2)</f>
        <v>1.11</v>
      </c>
      <c r="H9" s="13">
        <v>1.0606451612903227</v>
      </c>
      <c r="I9" s="13">
        <v>1.0000000000000002</v>
      </c>
      <c r="J9" s="13">
        <v>1.0022580645161292</v>
      </c>
      <c r="K9" s="13">
        <v>1.0970967741935485</v>
      </c>
      <c r="L9" s="13">
        <v>1.2687096774193547</v>
      </c>
      <c r="M9" s="13">
        <v>1.185483870967742</v>
      </c>
      <c r="N9" s="13">
        <v>1.1051612903225805</v>
      </c>
      <c r="O9" s="13">
        <v>1.037741935483871</v>
      </c>
      <c r="P9" s="13">
        <v>1.052903225806452</v>
      </c>
      <c r="Q9" s="13">
        <v>1.1212903225806454</v>
      </c>
      <c r="R9" s="13">
        <v>1.2087096774193549</v>
      </c>
      <c r="S9" s="13">
        <v>1.1348387096774195</v>
      </c>
    </row>
    <row r="10">
      <c r="F10" s="11" t="s">
        <v>13</v>
      </c>
      <c r="G10" s="12" t="str">
        <f>ROUND(1.50975806451613,2)</f>
        <v>1.51</v>
      </c>
      <c r="H10" s="13">
        <v>1.5016129032258065</v>
      </c>
      <c r="I10" s="13">
        <v>1.3499999999999999</v>
      </c>
      <c r="J10" s="13">
        <v>1.465483870967742</v>
      </c>
      <c r="K10" s="13">
        <v>1.5883870967741935</v>
      </c>
      <c r="L10" s="13">
        <v>1.6235483870967742</v>
      </c>
      <c r="M10" s="13">
        <v>1.6609677419354838</v>
      </c>
      <c r="N10" s="13">
        <v>1.4951612903225808</v>
      </c>
      <c r="O10" s="13">
        <v>1.4058064516129027</v>
      </c>
      <c r="P10" s="13">
        <v>1.4612903225806453</v>
      </c>
      <c r="Q10" s="13">
        <v>1.4929032258064519</v>
      </c>
      <c r="R10" s="13">
        <v>1.5051612903225806</v>
      </c>
      <c r="S10" s="13">
        <v>1.508709677419355</v>
      </c>
    </row>
    <row r="11">
      <c r="F11" s="11" t="s">
        <v>14</v>
      </c>
      <c r="G11" s="12" t="str">
        <f>ROUND(0.859138888888889,2)</f>
        <v>0.86</v>
      </c>
      <c r="H11" s="13">
        <v>0.7773333333333332</v>
      </c>
      <c r="I11" s="13">
        <v>0.7596666666666666</v>
      </c>
      <c r="J11" s="13">
        <v>0.7903333333333332</v>
      </c>
      <c r="K11" s="13">
        <v>0.9593333333333334</v>
      </c>
      <c r="L11" s="13">
        <v>0.9926666666666668</v>
      </c>
      <c r="M11" s="13">
        <v>1.0393333333333332</v>
      </c>
      <c r="N11" s="13">
        <v>0.7643333333333334</v>
      </c>
      <c r="O11" s="13">
        <v>0.8469999999999998</v>
      </c>
      <c r="P11" s="13">
        <v>0.7373333333333334</v>
      </c>
      <c r="Q11" s="13">
        <v>0.7980000000000002</v>
      </c>
      <c r="R11" s="13">
        <v>0.7456666666666668</v>
      </c>
      <c r="S11" s="13">
        <v>0.7939999999999998</v>
      </c>
    </row>
    <row r="12">
      <c r="F12" s="11" t="s">
        <v>15</v>
      </c>
      <c r="G12" s="12" t="str">
        <f>ROUND(1.14464864864865,2)</f>
        <v>1.14</v>
      </c>
      <c r="H12" s="13">
        <v>1.232258064516129</v>
      </c>
      <c r="I12" s="13">
        <v>1.1287096774193546</v>
      </c>
      <c r="J12" s="13">
        <v>1.0425806451612902</v>
      </c>
      <c r="K12" s="13">
        <v>1.5106451612903224</v>
      </c>
      <c r="L12" s="13">
        <v>1.6216129032258066</v>
      </c>
      <c r="M12" s="13">
        <v>1.0587096774193545</v>
      </c>
      <c r="N12" s="13">
        <v>0.8483870967741938</v>
      </c>
      <c r="O12" s="13">
        <v>0.8161290322580648</v>
      </c>
      <c r="P12" s="13">
        <v>0.9006666666666666</v>
      </c>
      <c r="Q12" s="13">
        <v>1.0616666666666668</v>
      </c>
      <c r="R12" s="13">
        <v>1.1016129032258064</v>
      </c>
      <c r="S12" s="13">
        <v>1.2235483870967745</v>
      </c>
    </row>
    <row r="13">
      <c r="F13" s="11" t="s">
        <v>16</v>
      </c>
      <c r="G13" s="12" t="str">
        <f>ROUND(1.42080667593881,2)</f>
        <v>1.42</v>
      </c>
      <c r="H13" s="13">
        <v>1.8010000000000004</v>
      </c>
      <c r="I13" s="13">
        <v>1.5289655172413794</v>
      </c>
      <c r="J13" s="13">
        <v>1.227666666666667</v>
      </c>
      <c r="K13" s="13">
        <v>1.3486666666666665</v>
      </c>
      <c r="L13" s="13">
        <v>1.9636666666666664</v>
      </c>
      <c r="M13" s="13">
        <v>1.1806666666666668</v>
      </c>
      <c r="N13" s="13">
        <v>1.0043333333333335</v>
      </c>
      <c r="O13" s="13">
        <v>1.0573333333333332</v>
      </c>
      <c r="P13" s="13">
        <v>1.1096666666666664</v>
      </c>
      <c r="Q13" s="13">
        <v>1.3963333333333336</v>
      </c>
      <c r="R13" s="13">
        <v>1.7276666666666662</v>
      </c>
      <c r="S13" s="13">
        <v>1.8676666666666668</v>
      </c>
    </row>
    <row r="14">
      <c r="F14" s="11" t="s">
        <v>17</v>
      </c>
      <c r="G14" s="14" t="str">
        <f>ROUND(1.35037634408602,2)</f>
        <v>1.35</v>
      </c>
      <c r="H14" s="15">
        <v>1.632903225806451</v>
      </c>
      <c r="I14" s="15">
        <v>1.3164516129032253</v>
      </c>
      <c r="J14" s="15">
        <v>1.1277419354838711</v>
      </c>
      <c r="K14" s="15">
        <v>1.203548387096774</v>
      </c>
      <c r="L14" s="15">
        <v>2.2306451612903224</v>
      </c>
      <c r="M14" s="15">
        <v>1.3270967741935487</v>
      </c>
      <c r="N14" s="15">
        <v>0.9448387096774195</v>
      </c>
      <c r="O14" s="15">
        <v>0.8819354838709675</v>
      </c>
      <c r="P14" s="15">
        <v>0.9883870967741936</v>
      </c>
      <c r="Q14" s="15">
        <v>1.289032258064516</v>
      </c>
      <c r="R14" s="15">
        <v>1.5890322580645158</v>
      </c>
      <c r="S14" s="15">
        <v>1.7506451612903224</v>
      </c>
    </row>
    <row r="15">
      <c r="F15" s="16" t="s">
        <v>18</v>
      </c>
      <c r="G15" s="16"/>
      <c r="H15" s="17" t="str">
        <f t="shared" ref="H15:S15" si="1">ROUND(AVERAGE(H3:H14),2)</f>
        <v>1.24</v>
      </c>
      <c r="I15" s="17" t="str">
        <f t="shared" si="1"/>
        <v>1.12</v>
      </c>
      <c r="J15" s="17" t="str">
        <f t="shared" si="1"/>
        <v>1.04</v>
      </c>
      <c r="K15" s="17" t="str">
        <f t="shared" si="1"/>
        <v>1.18</v>
      </c>
      <c r="L15" s="17" t="str">
        <f t="shared" si="1"/>
        <v>1.55</v>
      </c>
      <c r="M15" s="17" t="str">
        <f t="shared" si="1"/>
        <v>1.17</v>
      </c>
      <c r="N15" s="17" t="str">
        <f t="shared" si="1"/>
        <v>1</v>
      </c>
      <c r="O15" s="17" t="str">
        <f t="shared" si="1"/>
        <v>0.98</v>
      </c>
      <c r="P15" s="17" t="str">
        <f t="shared" si="1"/>
        <v>0.98</v>
      </c>
      <c r="Q15" s="17" t="str">
        <f t="shared" si="1"/>
        <v>1.15</v>
      </c>
      <c r="R15" s="17" t="str">
        <f t="shared" si="1"/>
        <v>1.25</v>
      </c>
      <c r="S15" s="17" t="str">
        <f t="shared" si="1"/>
        <v>1.28</v>
      </c>
    </row>
    <row r="17">
      <c r="D17" s="18" t="s">
        <v>19</v>
      </c>
      <c r="E17" s="19"/>
      <c r="F17" s="19"/>
      <c r="G17" s="19"/>
      <c r="H17" s="20" t="str">
        <f>LARGE(H15:S15,1)</f>
        <v>1.55</v>
      </c>
      <c r="I17" s="20" t="str">
        <f>LARGE(H15:S15,2)</f>
        <v>1.28</v>
      </c>
      <c r="J17" s="20" t="str">
        <f>LARGE(H15:S15,3)</f>
        <v>1.25</v>
      </c>
    </row>
    <row r="18">
      <c r="D18" s="7" t="s">
        <v>20</v>
      </c>
      <c r="E18" s="11"/>
      <c r="F18" s="11"/>
      <c r="G18" s="7"/>
      <c r="H18" s="18" t="str">
        <f>SMALL(H15:S15,1)</f>
        <v>0.98</v>
      </c>
      <c r="I18" s="18" t="str">
        <f>SMALL(H15:S15,2)</f>
        <v>0.98</v>
      </c>
      <c r="J18" s="18" t="str">
        <f>SMALL(H15:S15,3)</f>
        <v>1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6" width="8.25"/>
    <col customWidth="1" min="7" max="13" width="11.0"/>
  </cols>
  <sheetData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6" width="8.25"/>
    <col customWidth="1" min="7" max="13" width="11.0"/>
  </cols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Luffi</Company>
  <ScaleCrop>false</ScaleCrop>
  <HeadingPairs>
    <vt:vector baseType="variant" size="2">
      <vt:variant>
        <vt:lpstr>Hojas de cálculo</vt:lpstr>
      </vt:variant>
      <vt:variant>
        <vt:i4>3</vt:i4>
      </vt:variant>
    </vt:vector>
  </HeadingPairs>
  <TitlesOfParts>
    <vt:vector baseType="lpstr" size="3">
      <vt:lpstr>Hoja1</vt:lpstr>
      <vt:lpstr>Hoja2</vt:lpstr>
      <vt:lpstr>Hoja3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2019-06-05T22:15:22Z</dcterms:created>
  <dc:creator>Luffi</dc:creator>
  <cp:lastModifiedBy>Luffi</cp:lastModifiedBy>
  <dcterms:modified xsi:type="dcterms:W3CDTF">2019-06-06T01:29:57Z</dcterms:modified>
</cp:coreProperties>
</file>